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475" windowHeight="9270" activeTab="0"/>
  </bookViews>
  <sheets>
    <sheet name="Plan1" sheetId="1" r:id="rId1"/>
  </sheets>
  <definedNames/>
  <calcPr fullCalcOnLoad="1"/>
</workbook>
</file>

<file path=xl/sharedStrings.xml><?xml version="1.0" encoding="utf-8"?>
<sst xmlns="http://schemas.openxmlformats.org/spreadsheetml/2006/main" count="170" uniqueCount="80">
  <si>
    <t>PREFEITURA MUNICIPAL DE LUCELIA
CNPJ: 44.919.918/0001-04</t>
  </si>
  <si>
    <t>PP</t>
  </si>
  <si>
    <t>R</t>
  </si>
  <si>
    <t>DIGITAÇÃO ELETRÔNICA DA PROPOSTA</t>
  </si>
  <si>
    <t>PREGÃO PRESENCIAL</t>
  </si>
  <si>
    <t>SEQUENCIA: 23</t>
  </si>
  <si>
    <t>Data Abertura: 10/01/2022 Hrs: 09:00</t>
  </si>
  <si>
    <t>Local Entrega: SECRETARIA DA EDUCAÇÃO, RUA EDUARDO RAPACCI, 409</t>
  </si>
  <si>
    <t xml:space="preserve">Observação: </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</si>
  <si>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</si>
  <si>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</si>
  <si>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</si>
  <si>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</si>
  <si>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</si>
  <si>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</si>
  <si>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</si>
  <si>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</si>
  <si>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</si>
  <si>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</si>
  <si>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</si>
  <si>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</si>
  <si>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</si>
  <si>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</si>
  <si>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</si>
  <si>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Par de Antena para rede de vôlei oficial com suporte em velcro- Produzidas em fibra de vidro; - Pintura em poliuretano vermelha com faixas intercaladas de 100m e acabamento em verniz. Dimensões - Diâmetro de 10 mm x 1,80 m de altura; Rosqueável - Revestida por pintura em esmalte sintético;</t>
  </si>
  <si>
    <t>UN</t>
  </si>
  <si>
    <t>Aberta</t>
  </si>
  <si>
    <t>Apito profissional indicado para treinadores e professores 100% de ABS de alto impacto, sem esferas, design com 03 câmaras, Matéria Prima de Plástico com 115 Decibéis;</t>
  </si>
  <si>
    <t>Bambolê com 60cm de diâmetro, resistente, material de plástico, Peso do produto 90g;</t>
  </si>
  <si>
    <t>Bambolê com 90cm de diâmetro, resistente, material polietileno, Tubo ¾, largura 25mm, tipo de conexão Botão de metal / Colapsável, tamanho 90cm e peso 390g;</t>
  </si>
  <si>
    <t>Bola de Futsal para idade superior a 15 anos, aprovada pela Confederação Brasileira de Futsal e Federação Paulista de Futsal, de origem nacional, com peso entre 400 a 440 g, circunferência de 62 a 64cm, com 08 gomos, laminado PU, duotec Híbrida, sistema de forro termofixo, capsula SIS;</t>
  </si>
  <si>
    <t>Bola de futsal para idade até 13 anos, aprovada pela Confederação Brasileira de Futsal e Federação Paulista de Futsal, de origem nacional, Poliéster TPU, câmara de butil, peso de 350 a 380g, circunferência de 55 a 59 cm;</t>
  </si>
  <si>
    <t>Bola de futsal para idade até 11 anos, aprovada pela Confederação Brasileira de Futsal e Federação Paulista de Futsal, de origem nacional, PU, 8 gomos, circunferência 50 a 55 cm, peso de 300 a 350 g; Câmara Airbility, Miolo Slip System Removível e Lubrificado;</t>
  </si>
  <si>
    <t>Bola de saltar com alças, 45cm, estrutura 100% de cloreto de polivinila - atóxica (livre de ftalato ), Válvula: 100% de polipropileno;</t>
  </si>
  <si>
    <t>Bola de voleibol unissex oficial, aprovada pela Confederação Brasileira de Voleibol e Federação Paulista de Voleibol, de origem nacional com Cápsula Sis, Sistema de bico que envolve a agulha e protege a câmara de ar; composição microfibra, com peso de 260 a 280 g e circunferência de 65 a 67 cm;</t>
  </si>
  <si>
    <t>Bola de voleibol para iniciação de origem nacional, Circunferência aproximada de 65 a 67 cm, material da câmara com borracha butílica, peso aproximado de 260 a 280 g, material principal de Poliuretano, com miolo removível e lubrificado, construção Ultra Fusion e com 18 gomos;</t>
  </si>
  <si>
    <t>Bola de basquete com tamanho mirim, aprovada pela Confederação Brasileira de Basquetebol e Federação Paulista de Basquetebol, de origem nacional, peso de 450 a 500g, circunferência de 72 a 74 cm, sem gomos, com laminado de borracha, construção vulcanizada, sistema de forro termofixo com capsula SIS;</t>
  </si>
  <si>
    <t>Bola de basquete com tamanho mirim oficial, aprovada pela Confederação Brasileira de Basquetebol e Federação Paulista de Basquetebol , de origem nacional, peso de 470 a 500 g, circunferência de 69 a 71 cm, com 8 gomos, laminado microfibra, construção matrizada, sistema de forro termofixo, miolo com capsula SIS;</t>
  </si>
  <si>
    <t>Bola de borracha n 8 para iniciação, com peso de 100 a 120 g, circunferência de 40 a 42 cm, sem gomos, com laminado de borracha, construção vulcanizada e miolo com capsula SIS;</t>
  </si>
  <si>
    <t>Bola de borracha n 10 para iniciação, com peso de 180 a 200 g, circunferência de 48 a 50 cm, sem gomos, com laminado de borracha, construção vulcanizada e miolo com capsula SIS;</t>
  </si>
  <si>
    <t>Bola de borracha n 14 para iniciação, com peso 350 a 370g, circunferência de 65 a 67 cm, sem gomos, com laminado de borracha, construção vulcanizada e miolo com capsula SIS;</t>
  </si>
  <si>
    <t>Bola de handebol tamanho H1 para categoria pre mirim masculina e feminina e mirim feminina, aprovada pela Confederação Brasileira de Handebol e Federação Internacional de Handebol (IHF), com 30 gomos, miolo removível, câmara látex com laminação, laminado PU com microfibra, construção synergy laminada, tamanho 1, com peso de 290g e circunferência de 50cm;</t>
  </si>
  <si>
    <t>Bola de handebol tamanho H2 para categoria mirim masculina e infantil masculino e feminino, juvenil feminino, aprovada pela Confederação Brasileira de Handebol e Federação Internacional de Handebol (IHF), com 30 gomos, miolo removível, câmara látex com laminação, laminado PU com microfibra, construção synergy laminada, tamanho 2, com peso de 325g e circunferência de 54cm;</t>
  </si>
  <si>
    <t>Bola de handebol tamanho H3 para categoria juvenil masculino, aprovada pela Confederação Brasileira de Handebol e Federação Internacional de Handebol (IHF), com 30 gomos, miolo removível, câmara látex com laminação, laminado PU com microfibra, construção synergy laminada, tamanho 3, com peso de 425g e circunferência de 58cm;</t>
  </si>
  <si>
    <t>Bola de tênis de mesa, aprovada pela ITTF, diâmetro de 40 mm, peso 2,74 gramas, cor branca ou laranja, 03 estrelas, kit com 06 unidades;</t>
  </si>
  <si>
    <t>Bomba para encher bolas, de origem estrangeira, tubo de policarbonato,  haste de acrilato nitrílica butadieno estireno, T Handle de polipropileno, fechos de acrilato nitrílica butadieno Estireno;</t>
  </si>
  <si>
    <t>Cavalete flip-chart com quadro branco e altura regulável, Sistema de pés adaptáveis ao solo, Estrutura em aço com acabamento em pintura eletrostática alumínio, design de estrutura e tela, Pernas metálicas retráteis, Tela em MDF com acabamento UV para uso de quadro branco e A x L de 175 x 68 cm;</t>
  </si>
  <si>
    <t>Cone plástico, altura de 20cm a 25 cm, resistente, profissional, kit com 20 unidades de cores sortidas;</t>
  </si>
  <si>
    <t>Cone de PVC, de sinalização, altura de 50 cm, resistente, sem ranhuras, cor única vermelha ou amarelo ou laranja ou preto;</t>
  </si>
  <si>
    <t>Corda de pular de algodão com cabo (punho) de madeira, medindo 2,02 metros (total com o cabo), 1,84 metros (corda) e peso de 51 g;</t>
  </si>
  <si>
    <t>Corda de Pular Para Condicionamento Físico, Tamanho Regulável, Pegador Anatômico, Girador nas Duas Manetes pra Evitar que a Corda Enrole com material de Polipropileno que não Desgasta ao Bater no Chão;</t>
  </si>
  <si>
    <t>Corda de pular coletiva, com cabos de madeira, 6 metros de comprimento, 100% poliéster e 8mm;</t>
  </si>
  <si>
    <t>Disco de Frisby com peso de 125g, Diâmetro de 23 cm, estrias antiderrapantes;</t>
  </si>
  <si>
    <t>Jogo de dama e trilha, tabuleiros estojo em madeira reflorestada, tinta atóxica e peças plásticas resistentes;</t>
  </si>
  <si>
    <t>Kit para Tênis de Mesa / Ping Pong com 02 Suportes de ferro e Rede, Unissex, Indicado para Jogo, Resistente, de origem importada;</t>
  </si>
  <si>
    <t>Raquete Clássica, oficial confortável de manusear, aperto firme, bom controle, madeira com 5 camadas e 2 camadas de Fibra de Carbono, leve, 02 Borrachas High Pimples borracha pegajosa, colado com esponja de alta energia, apto para executar ataque rápido e loop de longa distância, Colada com cola profissional, Velocidade 10, Efeito 10, Controle 8, Cabo FL, Peso de 180g, espessura de 7,0mm;</t>
  </si>
  <si>
    <t>Raquete Caneta, oficial confortável de manusear, aperto firme, bom controle, material de 5 Folhas Madeira + 2 Carbono + 2 Titânio OFENSIVO++, velocidade 9+  power, espessura 8,2mm, peso de 88 g, e medidas 5cm X 17cm X 20cm;</t>
  </si>
  <si>
    <t>Medalha em METAL com fita em cetim personalizada - Formato 75mm x 75mm x 3mm - Verniz Ouro Envelhecido;</t>
  </si>
  <si>
    <t>Paraquedas Lúdico para Jogos Cooperativos tamanho M com 5.00-M de diâmetro. Confeccionado em tecido nylon liso ripstop coloridos     com bordas reforçadas, utilizado para atividades  em grupo, RH, colaboradores de empresas, crianças, amigos, acampamentos, estimular habilidades motoras, cognitivas, acadêmicas e de percepção com uso restrito a atividades de Solo;</t>
  </si>
  <si>
    <t>Poste/Mastro oficial para vôlei de quadra com catraca (par), Tubo de 3 polegadas - Parede do tubo com 1,5mm, com catraca, roldanas e buchas para a fixação no solo, medida de 2,80m de altura com pintura em epóxi;</t>
  </si>
  <si>
    <t>Par de Rede de Basquete Oficial Em Seda no fio 6, Material em Polietileno (nylon), confeccionada no fio 6, diâmetro da rede de 46 cm (compatível com os principais aros), malha 7x7 cm, cor branca, 2 unidades da rede de basquete Seda fio 6;</t>
  </si>
  <si>
    <t>Rede para voleibol oficial, malhas quadrada e bandas brancas, com cabo de aço com revestimento e as fivelas de tensão;</t>
  </si>
  <si>
    <t>Par de Redes Oficiais para gol de Futsal. Confeccionadas com (Fio 4,0) 100% Polipropileno virgem c/proteção ultra violeta, medida 3,00 largura, 2,10 altura, 1,20 profundidade inferior, entre nós de 12x12 cm, fio trançado;</t>
  </si>
  <si>
    <t>Par de rede de Handebol fio 6mm SEDA COM CORTINA                                      Espessura do fio de 6mm torcido, confeccionado com multifilamentos, Medidas 3,10 largura x 2,10 altura x 1,00 Profundidade superior x 1,00 Profundidade inferior                               Malha 12 cm.                                                     Cor: Branco / Natural                              Matéria prima: PP (polipropileno) 100% virgem, com tratamento ultravioleta para prevenir contra as ações climáticas;</t>
  </si>
  <si>
    <t>Esqueleto humano de 85 cm de altura aproximadamente, confeccionado em PVC, composto por todos os ossos, montado sob-base e haste de alumínio, dimensões proporcionais as naturais;</t>
  </si>
  <si>
    <t>Mesa de Tênis de Mesa Ping Pong 25mm com rodas, Medidas Oficiais da ITTF, Dobrável, Altura de 0.76 cm, Largura de 1.52 cm, Comprimento 2.76 cm, peso de 126 kg, cor azul e garantia de 03 meses contra defeito de fábrica;</t>
  </si>
  <si>
    <t>Trave de handebol oficial, 3.00 x 2.00 x 0.70 modelo caixote, tubo 3?, com requadro, modelo removível e fixa, pintura esmalte sintético, pintado em preto e branco ou vermelho e branco;</t>
  </si>
  <si>
    <t>Step de eva Slim 52x28x10 - Cinza, Gênero Unissex;</t>
  </si>
  <si>
    <t>Reservada</t>
  </si>
  <si>
    <t>Par de Suporte Para Antena de Vôlei Material: 100% Algodão, faixa de tecido na cor crú branco, com fio para fixação costurado; Dimensões: 1 Metro de Altura por 5 Centimetros de Comprimento; Garantia: Contra Defeitos de Fabricação;</t>
  </si>
  <si>
    <t>Quadro elástico-cama elástica ajustável para retorno de bolas 1X1m com ajustes de inclinações, Posições de ângulo ajustáveis de retorno da bola. Feito de tubo de aço revestido com pintura em pó para maior durabilidade. Braços laterais dobráveis e colunas horizontais para fácil transporte, armazenamento e transporte, sistema anti-derrapante e anti-marcação, Ajustes de inclinações, quadro 100 x 100 cm e Diâmetro do tubo de 4 cm, Quadro fechado (dobrado) tem 10 cm de altura;</t>
  </si>
  <si>
    <t>Bola de medicine ball de 1 kg, cor branca, diâmetro de 20 cm, material de PVC sem alça, sem quica, acabamento superficial antiderrapante, costurada a mão, 12 gomos, couro sintético, composição em PVC peso aproximado 1KG circunferência 55 - 65 cm. Garantia do fabricante contra defeito de fabricação e de origem nacional;</t>
  </si>
  <si>
    <t>Cinto de tração duplo para treino de condicionamento físico com 2 Cinturões com ajuste, 2 Extensores nível fácil, 2 Extensores nível médio, 2 Extensores nível difícil e 1 Par de manoplas e 4 Mosquetões, Material: Látex termoplástico, aço, polipropileno, nylon e neoprene.</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</si>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</sst>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5"/>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9.7109375" style="13"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spans="7:8" ht="30">
      <c r="G1" s="13" t="s">
        <v>2</v>
      </c>
      <c r="H1" s="16" t="s">
        <v>0</v>
      </c>
    </row>
    <row r="3" ht="15">
      <c r="H3" s="17" t="s">
        <v>3</v>
      </c>
    </row>
    <row r="5" ht="15">
      <c r="H5" s="17" t="s">
        <v>4</v>
      </c>
    </row>
    <row r="6" spans="1:8" ht="15.75">
      <c r="A6" s="1" t="s">
        <v>1</v>
      </c>
      <c r="H6" s="17" t="s">
        <v>5</v>
      </c>
    </row>
    <row r="7" spans="8:9" ht="15">
      <c r="H7" s="17" t="s">
        <v>6</v>
      </c>
      <c r="I7" s="21" t="s">
        <v>6</v>
      </c>
    </row>
    <row r="8" spans="8:9" ht="30">
      <c r="H8" s="17" t="s">
        <v>7</v>
      </c>
      <c r="I8" s="21" t="s">
        <v>8</v>
      </c>
    </row>
    <row r="10" ht="15">
      <c r="H10" s="18" t="s">
        <v>9</v>
      </c>
    </row>
    <row r="11" spans="8:15" ht="15">
      <c r="H11" s="34"/>
      <c r="L11" s="27"/>
      <c r="M11" s="26"/>
      <c r="N11" s="26"/>
      <c r="O11" s="25"/>
    </row>
    <row r="12" spans="8:15" ht="15">
      <c r="H12" s="18" t="s">
        <v>10</v>
      </c>
      <c r="O12" s="28"/>
    </row>
    <row r="13" spans="8:15" ht="15">
      <c r="H13" s="35"/>
      <c r="O13" s="28"/>
    </row>
    <row r="14" ht="15">
      <c r="O14" s="28"/>
    </row>
    <row r="15" ht="15">
      <c r="O15" s="28"/>
    </row>
    <row r="16" spans="1:18" ht="15">
      <c r="A16" t="s">
        <v>11</v>
      </c>
      <c r="B16" t="s">
        <v>12</v>
      </c>
      <c r="C16" t="s">
        <v>13</v>
      </c>
      <c r="D16" t="s">
        <v>14</v>
      </c>
      <c r="G16" s="14" t="s">
        <v>15</v>
      </c>
      <c r="H16" s="19" t="s">
        <v>16</v>
      </c>
      <c r="I16" s="22" t="s">
        <v>17</v>
      </c>
      <c r="J16" s="22" t="s">
        <v>18</v>
      </c>
      <c r="K16" s="24" t="s">
        <v>19</v>
      </c>
      <c r="L16" s="6" t="s">
        <v>20</v>
      </c>
      <c r="M16" s="3"/>
      <c r="N16" s="3"/>
      <c r="O16" s="30" t="s">
        <v>21</v>
      </c>
      <c r="P16" s="11" t="s">
        <v>22</v>
      </c>
      <c r="R16" t="s">
        <v>23</v>
      </c>
    </row>
    <row r="17" spans="1:18" ht="67.5">
      <c r="A17">
        <v>13</v>
      </c>
      <c r="B17">
        <v>23</v>
      </c>
      <c r="C17">
        <v>2021</v>
      </c>
      <c r="D17">
        <v>1</v>
      </c>
      <c r="G17" s="15">
        <v>1</v>
      </c>
      <c r="H17" s="20" t="s">
        <v>24</v>
      </c>
      <c r="I17" s="23">
        <v>10</v>
      </c>
      <c r="J17" s="23" t="s">
        <v>25</v>
      </c>
      <c r="K17" s="15" t="s">
        <v>26</v>
      </c>
      <c r="L17" s="7"/>
      <c r="M17" s="2"/>
      <c r="N17" s="2"/>
      <c r="O17" s="29">
        <f>(IF(AND(J17&gt;0,J17&lt;=I17),J17,I17)*(L17-M17+N17))</f>
        <v>0</v>
      </c>
      <c r="P17" s="12"/>
      <c r="Q17" s="2"/>
      <c r="R17" s="2"/>
    </row>
    <row r="18" spans="1:18" ht="45">
      <c r="A18">
        <v>13</v>
      </c>
      <c r="B18">
        <v>23</v>
      </c>
      <c r="C18">
        <v>2021</v>
      </c>
      <c r="D18">
        <v>2</v>
      </c>
      <c r="G18" s="15">
        <v>2</v>
      </c>
      <c r="H18" s="20" t="s">
        <v>27</v>
      </c>
      <c r="I18" s="23">
        <v>15</v>
      </c>
      <c r="J18" s="23" t="s">
        <v>25</v>
      </c>
      <c r="K18" s="15" t="s">
        <v>26</v>
      </c>
      <c r="L18" s="7"/>
      <c r="M18" s="2"/>
      <c r="N18" s="2"/>
      <c r="O18" s="29">
        <f>(IF(AND(J18&gt;0,J18&lt;=I18),J18,I18)*(L18-M18+N18))</f>
        <v>0</v>
      </c>
      <c r="P18" s="12"/>
      <c r="Q18" s="2"/>
      <c r="R18" s="2"/>
    </row>
    <row r="19" spans="1:18" ht="22.5">
      <c r="A19">
        <v>13</v>
      </c>
      <c r="B19">
        <v>23</v>
      </c>
      <c r="C19">
        <v>2021</v>
      </c>
      <c r="D19">
        <v>3</v>
      </c>
      <c r="G19" s="15">
        <v>3</v>
      </c>
      <c r="H19" s="20" t="s">
        <v>28</v>
      </c>
      <c r="I19" s="23">
        <v>300</v>
      </c>
      <c r="J19" s="23" t="s">
        <v>25</v>
      </c>
      <c r="K19" s="15" t="s">
        <v>26</v>
      </c>
      <c r="L19" s="7"/>
      <c r="M19" s="2"/>
      <c r="N19" s="2"/>
      <c r="O19" s="29">
        <f>(IF(AND(J19&gt;0,J19&lt;=I19),J19,I19)*(L19-M19+N19))</f>
        <v>0</v>
      </c>
      <c r="P19" s="12"/>
      <c r="Q19" s="2"/>
      <c r="R19" s="2"/>
    </row>
    <row r="20" spans="1:18" ht="33.75">
      <c r="A20">
        <v>13</v>
      </c>
      <c r="B20">
        <v>23</v>
      </c>
      <c r="C20">
        <v>2021</v>
      </c>
      <c r="D20">
        <v>4</v>
      </c>
      <c r="G20" s="15">
        <v>4</v>
      </c>
      <c r="H20" s="20" t="s">
        <v>29</v>
      </c>
      <c r="I20" s="23">
        <v>200</v>
      </c>
      <c r="J20" s="23" t="s">
        <v>25</v>
      </c>
      <c r="K20" s="15" t="s">
        <v>26</v>
      </c>
      <c r="L20" s="7"/>
      <c r="M20" s="2"/>
      <c r="N20" s="2"/>
      <c r="O20" s="29">
        <f>(IF(AND(J20&gt;0,J20&lt;=I20),J20,I20)*(L20-M20+N20))</f>
        <v>0</v>
      </c>
      <c r="P20" s="12"/>
      <c r="Q20" s="2"/>
      <c r="R20" s="2"/>
    </row>
    <row r="21" spans="1:18" ht="67.5">
      <c r="A21">
        <v>13</v>
      </c>
      <c r="B21">
        <v>23</v>
      </c>
      <c r="C21">
        <v>2021</v>
      </c>
      <c r="D21">
        <v>5</v>
      </c>
      <c r="G21" s="15">
        <v>5</v>
      </c>
      <c r="H21" s="20" t="s">
        <v>30</v>
      </c>
      <c r="I21" s="23">
        <v>130</v>
      </c>
      <c r="J21" s="23" t="s">
        <v>25</v>
      </c>
      <c r="K21" s="15" t="s">
        <v>26</v>
      </c>
      <c r="L21" s="7"/>
      <c r="M21" s="2"/>
      <c r="N21" s="2"/>
      <c r="O21" s="29">
        <f>(IF(AND(J21&gt;0,J21&lt;=I21),J21,I21)*(L21-M21+N21))</f>
        <v>0</v>
      </c>
      <c r="P21" s="12"/>
      <c r="Q21" s="2"/>
      <c r="R21" s="2"/>
    </row>
    <row r="22" spans="1:18" ht="45">
      <c r="A22">
        <v>13</v>
      </c>
      <c r="B22">
        <v>23</v>
      </c>
      <c r="C22">
        <v>2021</v>
      </c>
      <c r="D22">
        <v>6</v>
      </c>
      <c r="G22" s="15">
        <v>6</v>
      </c>
      <c r="H22" s="20" t="s">
        <v>31</v>
      </c>
      <c r="I22" s="23">
        <v>150</v>
      </c>
      <c r="J22" s="23" t="s">
        <v>25</v>
      </c>
      <c r="K22" s="15" t="s">
        <v>26</v>
      </c>
      <c r="L22" s="7"/>
      <c r="M22" s="2"/>
      <c r="N22" s="2"/>
      <c r="O22" s="29">
        <f>(IF(AND(J22&gt;0,J22&lt;=I22),J22,I22)*(L22-M22+N22))</f>
        <v>0</v>
      </c>
      <c r="P22" s="12"/>
      <c r="Q22" s="2"/>
      <c r="R22" s="2"/>
    </row>
    <row r="23" spans="1:18" ht="56.25">
      <c r="A23">
        <v>13</v>
      </c>
      <c r="B23">
        <v>23</v>
      </c>
      <c r="C23">
        <v>2021</v>
      </c>
      <c r="D23">
        <v>7</v>
      </c>
      <c r="G23" s="15">
        <v>7</v>
      </c>
      <c r="H23" s="20" t="s">
        <v>32</v>
      </c>
      <c r="I23" s="23">
        <v>120</v>
      </c>
      <c r="J23" s="23" t="s">
        <v>25</v>
      </c>
      <c r="K23" s="15" t="s">
        <v>26</v>
      </c>
      <c r="L23" s="7"/>
      <c r="M23" s="2"/>
      <c r="N23" s="2"/>
      <c r="O23" s="29">
        <f>(IF(AND(J23&gt;0,J23&lt;=I23),J23,I23)*(L23-M23+N23))</f>
        <v>0</v>
      </c>
      <c r="P23" s="12"/>
      <c r="Q23" s="2"/>
      <c r="R23" s="2"/>
    </row>
    <row r="24" spans="1:18" ht="33.75">
      <c r="A24">
        <v>13</v>
      </c>
      <c r="B24">
        <v>23</v>
      </c>
      <c r="C24">
        <v>2021</v>
      </c>
      <c r="D24">
        <v>8</v>
      </c>
      <c r="G24" s="15">
        <v>8</v>
      </c>
      <c r="H24" s="20" t="s">
        <v>33</v>
      </c>
      <c r="I24" s="23">
        <v>100</v>
      </c>
      <c r="J24" s="23" t="s">
        <v>25</v>
      </c>
      <c r="K24" s="15" t="s">
        <v>26</v>
      </c>
      <c r="L24" s="7"/>
      <c r="M24" s="2"/>
      <c r="N24" s="2"/>
      <c r="O24" s="29">
        <f>(IF(AND(J24&gt;0,J24&lt;=I24),J24,I24)*(L24-M24+N24))</f>
        <v>0</v>
      </c>
      <c r="P24" s="12"/>
      <c r="Q24" s="2"/>
      <c r="R24" s="2"/>
    </row>
    <row r="25" spans="1:18" ht="67.5">
      <c r="A25">
        <v>13</v>
      </c>
      <c r="B25">
        <v>23</v>
      </c>
      <c r="C25">
        <v>2021</v>
      </c>
      <c r="D25">
        <v>9</v>
      </c>
      <c r="G25" s="15">
        <v>9</v>
      </c>
      <c r="H25" s="20" t="s">
        <v>34</v>
      </c>
      <c r="I25" s="23">
        <v>180</v>
      </c>
      <c r="J25" s="23" t="s">
        <v>25</v>
      </c>
      <c r="K25" s="15" t="s">
        <v>26</v>
      </c>
      <c r="L25" s="7"/>
      <c r="M25" s="2"/>
      <c r="N25" s="2"/>
      <c r="O25" s="29">
        <f>(IF(AND(J25&gt;0,J25&lt;=I25),J25,I25)*(L25-M25+N25))</f>
        <v>0</v>
      </c>
      <c r="P25" s="12"/>
      <c r="Q25" s="2"/>
      <c r="R25" s="2"/>
    </row>
    <row r="26" spans="1:18" ht="67.5">
      <c r="A26">
        <v>13</v>
      </c>
      <c r="B26">
        <v>23</v>
      </c>
      <c r="C26">
        <v>2021</v>
      </c>
      <c r="D26">
        <v>10</v>
      </c>
      <c r="G26" s="15">
        <v>10</v>
      </c>
      <c r="H26" s="20" t="s">
        <v>35</v>
      </c>
      <c r="I26" s="23">
        <v>110</v>
      </c>
      <c r="J26" s="23" t="s">
        <v>25</v>
      </c>
      <c r="K26" s="15" t="s">
        <v>26</v>
      </c>
      <c r="L26" s="7"/>
      <c r="M26" s="2"/>
      <c r="N26" s="2"/>
      <c r="O26" s="29">
        <f>(IF(AND(J26&gt;0,J26&lt;=I26),J26,I26)*(L26-M26+N26))</f>
        <v>0</v>
      </c>
      <c r="P26" s="12"/>
      <c r="Q26" s="2"/>
      <c r="R26" s="2"/>
    </row>
    <row r="27" spans="1:18" ht="67.5">
      <c r="A27">
        <v>13</v>
      </c>
      <c r="B27">
        <v>23</v>
      </c>
      <c r="C27">
        <v>2021</v>
      </c>
      <c r="D27">
        <v>11</v>
      </c>
      <c r="G27" s="15">
        <v>11</v>
      </c>
      <c r="H27" s="20" t="s">
        <v>36</v>
      </c>
      <c r="I27" s="23">
        <v>100</v>
      </c>
      <c r="J27" s="23" t="s">
        <v>25</v>
      </c>
      <c r="K27" s="15" t="s">
        <v>26</v>
      </c>
      <c r="L27" s="7"/>
      <c r="M27" s="2"/>
      <c r="N27" s="2"/>
      <c r="O27" s="29">
        <f>(IF(AND(J27&gt;0,J27&lt;=I27),J27,I27)*(L27-M27+N27))</f>
        <v>0</v>
      </c>
      <c r="P27" s="12"/>
      <c r="Q27" s="2"/>
      <c r="R27" s="2"/>
    </row>
    <row r="28" spans="1:18" ht="67.5">
      <c r="A28">
        <v>13</v>
      </c>
      <c r="B28">
        <v>23</v>
      </c>
      <c r="C28">
        <v>2021</v>
      </c>
      <c r="D28">
        <v>12</v>
      </c>
      <c r="G28" s="15">
        <v>12</v>
      </c>
      <c r="H28" s="20" t="s">
        <v>37</v>
      </c>
      <c r="I28" s="23">
        <v>100</v>
      </c>
      <c r="J28" s="23" t="s">
        <v>25</v>
      </c>
      <c r="K28" s="15" t="s">
        <v>26</v>
      </c>
      <c r="L28" s="7"/>
      <c r="M28" s="2"/>
      <c r="N28" s="2"/>
      <c r="O28" s="29">
        <f>(IF(AND(J28&gt;0,J28&lt;=I28),J28,I28)*(L28-M28+N28))</f>
        <v>0</v>
      </c>
      <c r="P28" s="12"/>
      <c r="Q28" s="2"/>
      <c r="R28" s="2"/>
    </row>
    <row r="29" spans="1:18" ht="45">
      <c r="A29">
        <v>13</v>
      </c>
      <c r="B29">
        <v>23</v>
      </c>
      <c r="C29">
        <v>2021</v>
      </c>
      <c r="D29">
        <v>13</v>
      </c>
      <c r="G29" s="15">
        <v>13</v>
      </c>
      <c r="H29" s="20" t="s">
        <v>38</v>
      </c>
      <c r="I29" s="23">
        <v>150</v>
      </c>
      <c r="J29" s="23" t="s">
        <v>25</v>
      </c>
      <c r="K29" s="15" t="s">
        <v>26</v>
      </c>
      <c r="L29" s="7"/>
      <c r="M29" s="2"/>
      <c r="N29" s="2"/>
      <c r="O29" s="29">
        <f>(IF(AND(J29&gt;0,J29&lt;=I29),J29,I29)*(L29-M29+N29))</f>
        <v>0</v>
      </c>
      <c r="P29" s="12"/>
      <c r="Q29" s="2"/>
      <c r="R29" s="2"/>
    </row>
    <row r="30" spans="1:18" ht="45">
      <c r="A30">
        <v>13</v>
      </c>
      <c r="B30">
        <v>23</v>
      </c>
      <c r="C30">
        <v>2021</v>
      </c>
      <c r="D30">
        <v>14</v>
      </c>
      <c r="G30" s="15">
        <v>14</v>
      </c>
      <c r="H30" s="20" t="s">
        <v>39</v>
      </c>
      <c r="I30" s="23">
        <v>150</v>
      </c>
      <c r="J30" s="23" t="s">
        <v>25</v>
      </c>
      <c r="K30" s="15" t="s">
        <v>26</v>
      </c>
      <c r="L30" s="7"/>
      <c r="M30" s="2"/>
      <c r="N30" s="2"/>
      <c r="O30" s="29">
        <f>(IF(AND(J30&gt;0,J30&lt;=I30),J30,I30)*(L30-M30+N30))</f>
        <v>0</v>
      </c>
      <c r="P30" s="12"/>
      <c r="Q30" s="2"/>
      <c r="R30" s="2"/>
    </row>
    <row r="31" spans="1:18" ht="45">
      <c r="A31">
        <v>13</v>
      </c>
      <c r="B31">
        <v>23</v>
      </c>
      <c r="C31">
        <v>2021</v>
      </c>
      <c r="D31">
        <v>15</v>
      </c>
      <c r="G31" s="15">
        <v>15</v>
      </c>
      <c r="H31" s="20" t="s">
        <v>40</v>
      </c>
      <c r="I31" s="23">
        <v>150</v>
      </c>
      <c r="J31" s="23" t="s">
        <v>25</v>
      </c>
      <c r="K31" s="15" t="s">
        <v>26</v>
      </c>
      <c r="L31" s="7"/>
      <c r="M31" s="2"/>
      <c r="N31" s="2"/>
      <c r="O31" s="29">
        <f>(IF(AND(J31&gt;0,J31&lt;=I31),J31,I31)*(L31-M31+N31))</f>
        <v>0</v>
      </c>
      <c r="P31" s="12"/>
      <c r="Q31" s="2"/>
      <c r="R31" s="2"/>
    </row>
    <row r="32" spans="1:18" ht="78.75">
      <c r="A32">
        <v>13</v>
      </c>
      <c r="B32">
        <v>23</v>
      </c>
      <c r="C32">
        <v>2021</v>
      </c>
      <c r="D32">
        <v>16</v>
      </c>
      <c r="G32" s="15">
        <v>16</v>
      </c>
      <c r="H32" s="20" t="s">
        <v>41</v>
      </c>
      <c r="I32" s="23">
        <v>200</v>
      </c>
      <c r="J32" s="23" t="s">
        <v>25</v>
      </c>
      <c r="K32" s="15" t="s">
        <v>26</v>
      </c>
      <c r="L32" s="7"/>
      <c r="M32" s="2"/>
      <c r="N32" s="2"/>
      <c r="O32" s="29">
        <f>(IF(AND(J32&gt;0,J32&lt;=I32),J32,I32)*(L32-M32+N32))</f>
        <v>0</v>
      </c>
      <c r="P32" s="12"/>
      <c r="Q32" s="2"/>
      <c r="R32" s="2"/>
    </row>
    <row r="33" spans="1:18" ht="90">
      <c r="A33">
        <v>13</v>
      </c>
      <c r="B33">
        <v>23</v>
      </c>
      <c r="C33">
        <v>2021</v>
      </c>
      <c r="D33">
        <v>17</v>
      </c>
      <c r="G33" s="15">
        <v>17</v>
      </c>
      <c r="H33" s="20" t="s">
        <v>42</v>
      </c>
      <c r="I33" s="23">
        <v>150</v>
      </c>
      <c r="J33" s="23" t="s">
        <v>25</v>
      </c>
      <c r="K33" s="15" t="s">
        <v>26</v>
      </c>
      <c r="L33" s="7"/>
      <c r="M33" s="2"/>
      <c r="N33" s="2"/>
      <c r="O33" s="29">
        <f>(IF(AND(J33&gt;0,J33&lt;=I33),J33,I33)*(L33-M33+N33))</f>
        <v>0</v>
      </c>
      <c r="P33" s="12"/>
      <c r="Q33" s="2"/>
      <c r="R33" s="2"/>
    </row>
    <row r="34" spans="1:18" ht="78.75">
      <c r="A34">
        <v>13</v>
      </c>
      <c r="B34">
        <v>23</v>
      </c>
      <c r="C34">
        <v>2021</v>
      </c>
      <c r="D34">
        <v>18</v>
      </c>
      <c r="G34" s="15">
        <v>18</v>
      </c>
      <c r="H34" s="20" t="s">
        <v>43</v>
      </c>
      <c r="I34" s="23">
        <v>60</v>
      </c>
      <c r="J34" s="23" t="s">
        <v>25</v>
      </c>
      <c r="K34" s="15" t="s">
        <v>26</v>
      </c>
      <c r="L34" s="7"/>
      <c r="M34" s="2"/>
      <c r="N34" s="2"/>
      <c r="O34" s="29">
        <f>(IF(AND(J34&gt;0,J34&lt;=I34),J34,I34)*(L34-M34+N34))</f>
        <v>0</v>
      </c>
      <c r="P34" s="12"/>
      <c r="Q34" s="2"/>
      <c r="R34" s="2"/>
    </row>
    <row r="35" spans="1:18" ht="33.75">
      <c r="A35">
        <v>13</v>
      </c>
      <c r="B35">
        <v>23</v>
      </c>
      <c r="C35">
        <v>2021</v>
      </c>
      <c r="D35">
        <v>19</v>
      </c>
      <c r="G35" s="15">
        <v>19</v>
      </c>
      <c r="H35" s="20" t="s">
        <v>44</v>
      </c>
      <c r="I35" s="23">
        <v>340</v>
      </c>
      <c r="J35" s="23" t="s">
        <v>25</v>
      </c>
      <c r="K35" s="15" t="s">
        <v>26</v>
      </c>
      <c r="L35" s="7"/>
      <c r="M35" s="2"/>
      <c r="N35" s="2"/>
      <c r="O35" s="29">
        <f>(IF(AND(J35&gt;0,J35&lt;=I35),J35,I35)*(L35-M35+N35))</f>
        <v>0</v>
      </c>
      <c r="P35" s="12"/>
      <c r="Q35" s="2"/>
      <c r="R35" s="2"/>
    </row>
    <row r="36" spans="1:18" ht="45">
      <c r="A36">
        <v>13</v>
      </c>
      <c r="B36">
        <v>23</v>
      </c>
      <c r="C36">
        <v>2021</v>
      </c>
      <c r="D36">
        <v>20</v>
      </c>
      <c r="G36" s="15">
        <v>20</v>
      </c>
      <c r="H36" s="20" t="s">
        <v>45</v>
      </c>
      <c r="I36" s="23">
        <v>40</v>
      </c>
      <c r="J36" s="23" t="s">
        <v>25</v>
      </c>
      <c r="K36" s="15" t="s">
        <v>26</v>
      </c>
      <c r="L36" s="7"/>
      <c r="M36" s="2"/>
      <c r="N36" s="2"/>
      <c r="O36" s="29">
        <f>(IF(AND(J36&gt;0,J36&lt;=I36),J36,I36)*(L36-M36+N36))</f>
        <v>0</v>
      </c>
      <c r="P36" s="12"/>
      <c r="Q36" s="2"/>
      <c r="R36" s="2"/>
    </row>
    <row r="37" spans="1:18" ht="67.5">
      <c r="A37">
        <v>13</v>
      </c>
      <c r="B37">
        <v>23</v>
      </c>
      <c r="C37">
        <v>2021</v>
      </c>
      <c r="D37">
        <v>21</v>
      </c>
      <c r="G37" s="15">
        <v>21</v>
      </c>
      <c r="H37" s="20" t="s">
        <v>46</v>
      </c>
      <c r="I37" s="23">
        <v>30</v>
      </c>
      <c r="J37" s="23" t="s">
        <v>25</v>
      </c>
      <c r="K37" s="15" t="s">
        <v>26</v>
      </c>
      <c r="L37" s="7"/>
      <c r="M37" s="2"/>
      <c r="N37" s="2"/>
      <c r="O37" s="29">
        <f>(IF(AND(J37&gt;0,J37&lt;=I37),J37,I37)*(L37-M37+N37))</f>
        <v>0</v>
      </c>
      <c r="P37" s="12"/>
      <c r="Q37" s="2"/>
      <c r="R37" s="2"/>
    </row>
    <row r="38" spans="1:18" ht="22.5">
      <c r="A38">
        <v>13</v>
      </c>
      <c r="B38">
        <v>23</v>
      </c>
      <c r="C38">
        <v>2021</v>
      </c>
      <c r="D38">
        <v>22</v>
      </c>
      <c r="G38" s="15">
        <v>22</v>
      </c>
      <c r="H38" s="20" t="s">
        <v>47</v>
      </c>
      <c r="I38" s="23">
        <v>30</v>
      </c>
      <c r="J38" s="23" t="s">
        <v>25</v>
      </c>
      <c r="K38" s="15" t="s">
        <v>26</v>
      </c>
      <c r="L38" s="7"/>
      <c r="M38" s="2"/>
      <c r="N38" s="2"/>
      <c r="O38" s="29">
        <f>(IF(AND(J38&gt;0,J38&lt;=I38),J38,I38)*(L38-M38+N38))</f>
        <v>0</v>
      </c>
      <c r="P38" s="12"/>
      <c r="Q38" s="2"/>
      <c r="R38" s="2"/>
    </row>
    <row r="39" spans="1:18" ht="33.75">
      <c r="A39">
        <v>13</v>
      </c>
      <c r="B39">
        <v>23</v>
      </c>
      <c r="C39">
        <v>2021</v>
      </c>
      <c r="D39">
        <v>23</v>
      </c>
      <c r="G39" s="15">
        <v>23</v>
      </c>
      <c r="H39" s="20" t="s">
        <v>48</v>
      </c>
      <c r="I39" s="23">
        <v>300</v>
      </c>
      <c r="J39" s="23" t="s">
        <v>25</v>
      </c>
      <c r="K39" s="15" t="s">
        <v>26</v>
      </c>
      <c r="L39" s="7"/>
      <c r="M39" s="2"/>
      <c r="N39" s="2"/>
      <c r="O39" s="29">
        <f>(IF(AND(J39&gt;0,J39&lt;=I39),J39,I39)*(L39-M39+N39))</f>
        <v>0</v>
      </c>
      <c r="P39" s="12"/>
      <c r="Q39" s="2"/>
      <c r="R39" s="2"/>
    </row>
    <row r="40" spans="1:18" ht="33.75">
      <c r="A40">
        <v>13</v>
      </c>
      <c r="B40">
        <v>23</v>
      </c>
      <c r="C40">
        <v>2021</v>
      </c>
      <c r="D40">
        <v>24</v>
      </c>
      <c r="G40" s="15">
        <v>24</v>
      </c>
      <c r="H40" s="20" t="s">
        <v>49</v>
      </c>
      <c r="I40" s="23">
        <v>200</v>
      </c>
      <c r="J40" s="23" t="s">
        <v>25</v>
      </c>
      <c r="K40" s="15" t="s">
        <v>26</v>
      </c>
      <c r="L40" s="7"/>
      <c r="M40" s="2"/>
      <c r="N40" s="2"/>
      <c r="O40" s="29">
        <f>(IF(AND(J40&gt;0,J40&lt;=I40),J40,I40)*(L40-M40+N40))</f>
        <v>0</v>
      </c>
      <c r="P40" s="12"/>
      <c r="Q40" s="2"/>
      <c r="R40" s="2"/>
    </row>
    <row r="41" spans="1:18" ht="45">
      <c r="A41">
        <v>13</v>
      </c>
      <c r="B41">
        <v>23</v>
      </c>
      <c r="C41">
        <v>2021</v>
      </c>
      <c r="D41">
        <v>25</v>
      </c>
      <c r="G41" s="15">
        <v>25</v>
      </c>
      <c r="H41" s="20" t="s">
        <v>50</v>
      </c>
      <c r="I41" s="23">
        <v>150</v>
      </c>
      <c r="J41" s="23" t="s">
        <v>25</v>
      </c>
      <c r="K41" s="15" t="s">
        <v>26</v>
      </c>
      <c r="L41" s="7"/>
      <c r="M41" s="2"/>
      <c r="N41" s="2"/>
      <c r="O41" s="29">
        <f>(IF(AND(J41&gt;0,J41&lt;=I41),J41,I41)*(L41-M41+N41))</f>
        <v>0</v>
      </c>
      <c r="P41" s="12"/>
      <c r="Q41" s="2"/>
      <c r="R41" s="2"/>
    </row>
    <row r="42" spans="1:18" ht="22.5">
      <c r="A42">
        <v>13</v>
      </c>
      <c r="B42">
        <v>23</v>
      </c>
      <c r="C42">
        <v>2021</v>
      </c>
      <c r="D42">
        <v>26</v>
      </c>
      <c r="G42" s="15">
        <v>26</v>
      </c>
      <c r="H42" s="20" t="s">
        <v>51</v>
      </c>
      <c r="I42" s="23">
        <v>30</v>
      </c>
      <c r="J42" s="23" t="s">
        <v>25</v>
      </c>
      <c r="K42" s="15" t="s">
        <v>26</v>
      </c>
      <c r="L42" s="7"/>
      <c r="M42" s="2"/>
      <c r="N42" s="2"/>
      <c r="O42" s="29">
        <f>(IF(AND(J42&gt;0,J42&lt;=I42),J42,I42)*(L42-M42+N42))</f>
        <v>0</v>
      </c>
      <c r="P42" s="12"/>
      <c r="Q42" s="2"/>
      <c r="R42" s="2"/>
    </row>
    <row r="43" spans="1:18" ht="22.5">
      <c r="A43">
        <v>13</v>
      </c>
      <c r="B43">
        <v>23</v>
      </c>
      <c r="C43">
        <v>2021</v>
      </c>
      <c r="D43">
        <v>27</v>
      </c>
      <c r="G43" s="15">
        <v>27</v>
      </c>
      <c r="H43" s="20" t="s">
        <v>52</v>
      </c>
      <c r="I43" s="23">
        <v>200</v>
      </c>
      <c r="J43" s="23" t="s">
        <v>25</v>
      </c>
      <c r="K43" s="15" t="s">
        <v>26</v>
      </c>
      <c r="L43" s="7"/>
      <c r="M43" s="2"/>
      <c r="N43" s="2"/>
      <c r="O43" s="29">
        <f>(IF(AND(J43&gt;0,J43&lt;=I43),J43,I43)*(L43-M43+N43))</f>
        <v>0</v>
      </c>
      <c r="P43" s="12"/>
      <c r="Q43" s="2"/>
      <c r="R43" s="2"/>
    </row>
    <row r="44" spans="1:18" ht="22.5">
      <c r="A44">
        <v>13</v>
      </c>
      <c r="B44">
        <v>23</v>
      </c>
      <c r="C44">
        <v>2021</v>
      </c>
      <c r="D44">
        <v>28</v>
      </c>
      <c r="G44" s="15">
        <v>28</v>
      </c>
      <c r="H44" s="20" t="s">
        <v>53</v>
      </c>
      <c r="I44" s="23">
        <v>200</v>
      </c>
      <c r="J44" s="23" t="s">
        <v>25</v>
      </c>
      <c r="K44" s="15" t="s">
        <v>26</v>
      </c>
      <c r="L44" s="7"/>
      <c r="M44" s="2"/>
      <c r="N44" s="2"/>
      <c r="O44" s="29">
        <f>(IF(AND(J44&gt;0,J44&lt;=I44),J44,I44)*(L44-M44+N44))</f>
        <v>0</v>
      </c>
      <c r="P44" s="12"/>
      <c r="Q44" s="2"/>
      <c r="R44" s="2"/>
    </row>
    <row r="45" spans="1:18" ht="33.75">
      <c r="A45">
        <v>13</v>
      </c>
      <c r="B45">
        <v>23</v>
      </c>
      <c r="C45">
        <v>2021</v>
      </c>
      <c r="D45">
        <v>29</v>
      </c>
      <c r="G45" s="15">
        <v>29</v>
      </c>
      <c r="H45" s="20" t="s">
        <v>54</v>
      </c>
      <c r="I45" s="23">
        <v>30</v>
      </c>
      <c r="J45" s="23" t="s">
        <v>25</v>
      </c>
      <c r="K45" s="15" t="s">
        <v>26</v>
      </c>
      <c r="L45" s="7"/>
      <c r="M45" s="2"/>
      <c r="N45" s="2"/>
      <c r="O45" s="29">
        <f>(IF(AND(J45&gt;0,J45&lt;=I45),J45,I45)*(L45-M45+N45))</f>
        <v>0</v>
      </c>
      <c r="P45" s="12"/>
      <c r="Q45" s="2"/>
      <c r="R45" s="2"/>
    </row>
    <row r="46" spans="1:18" ht="90">
      <c r="A46">
        <v>13</v>
      </c>
      <c r="B46">
        <v>23</v>
      </c>
      <c r="C46">
        <v>2021</v>
      </c>
      <c r="D46">
        <v>30</v>
      </c>
      <c r="G46" s="15">
        <v>30</v>
      </c>
      <c r="H46" s="20" t="s">
        <v>55</v>
      </c>
      <c r="I46" s="23">
        <v>60</v>
      </c>
      <c r="J46" s="23" t="s">
        <v>25</v>
      </c>
      <c r="K46" s="15" t="s">
        <v>26</v>
      </c>
      <c r="L46" s="7"/>
      <c r="M46" s="2"/>
      <c r="N46" s="2"/>
      <c r="O46" s="29">
        <f>(IF(AND(J46&gt;0,J46&lt;=I46),J46,I46)*(L46-M46+N46))</f>
        <v>0</v>
      </c>
      <c r="P46" s="12"/>
      <c r="Q46" s="2"/>
      <c r="R46" s="2"/>
    </row>
    <row r="47" spans="1:18" ht="56.25">
      <c r="A47">
        <v>13</v>
      </c>
      <c r="B47">
        <v>23</v>
      </c>
      <c r="C47">
        <v>2021</v>
      </c>
      <c r="D47">
        <v>31</v>
      </c>
      <c r="G47" s="15">
        <v>31</v>
      </c>
      <c r="H47" s="20" t="s">
        <v>56</v>
      </c>
      <c r="I47" s="23">
        <v>60</v>
      </c>
      <c r="J47" s="23" t="s">
        <v>25</v>
      </c>
      <c r="K47" s="15" t="s">
        <v>26</v>
      </c>
      <c r="L47" s="7"/>
      <c r="M47" s="2"/>
      <c r="N47" s="2"/>
      <c r="O47" s="29">
        <f>(IF(AND(J47&gt;0,J47&lt;=I47),J47,I47)*(L47-M47+N47))</f>
        <v>0</v>
      </c>
      <c r="P47" s="12"/>
      <c r="Q47" s="2"/>
      <c r="R47" s="2"/>
    </row>
    <row r="48" spans="1:18" ht="22.5">
      <c r="A48">
        <v>13</v>
      </c>
      <c r="B48">
        <v>23</v>
      </c>
      <c r="C48">
        <v>2021</v>
      </c>
      <c r="D48">
        <v>32</v>
      </c>
      <c r="G48" s="15">
        <v>32</v>
      </c>
      <c r="H48" s="20" t="s">
        <v>57</v>
      </c>
      <c r="I48" s="23">
        <v>1000</v>
      </c>
      <c r="J48" s="23" t="s">
        <v>25</v>
      </c>
      <c r="K48" s="15" t="s">
        <v>26</v>
      </c>
      <c r="L48" s="7"/>
      <c r="M48" s="2"/>
      <c r="N48" s="2"/>
      <c r="O48" s="29">
        <f>(IF(AND(J48&gt;0,J48&lt;=I48),J48,I48)*(L48-M48+N48))</f>
        <v>0</v>
      </c>
      <c r="P48" s="12"/>
      <c r="Q48" s="2"/>
      <c r="R48" s="2"/>
    </row>
    <row r="49" spans="1:18" ht="78.75">
      <c r="A49">
        <v>13</v>
      </c>
      <c r="B49">
        <v>23</v>
      </c>
      <c r="C49">
        <v>2021</v>
      </c>
      <c r="D49">
        <v>33</v>
      </c>
      <c r="G49" s="15">
        <v>33</v>
      </c>
      <c r="H49" s="20" t="s">
        <v>58</v>
      </c>
      <c r="I49" s="23">
        <v>10</v>
      </c>
      <c r="J49" s="23" t="s">
        <v>25</v>
      </c>
      <c r="K49" s="15" t="s">
        <v>26</v>
      </c>
      <c r="L49" s="7"/>
      <c r="M49" s="2"/>
      <c r="N49" s="2"/>
      <c r="O49" s="29">
        <f>(IF(AND(J49&gt;0,J49&lt;=I49),J49,I49)*(L49-M49+N49))</f>
        <v>0</v>
      </c>
      <c r="P49" s="12"/>
      <c r="Q49" s="2"/>
      <c r="R49" s="2"/>
    </row>
    <row r="50" spans="1:18" ht="45">
      <c r="A50">
        <v>13</v>
      </c>
      <c r="B50">
        <v>23</v>
      </c>
      <c r="C50">
        <v>2021</v>
      </c>
      <c r="D50">
        <v>34</v>
      </c>
      <c r="G50" s="15">
        <v>34</v>
      </c>
      <c r="H50" s="20" t="s">
        <v>59</v>
      </c>
      <c r="I50" s="23">
        <v>10</v>
      </c>
      <c r="J50" s="23" t="s">
        <v>25</v>
      </c>
      <c r="K50" s="15" t="s">
        <v>26</v>
      </c>
      <c r="L50" s="7"/>
      <c r="M50" s="2"/>
      <c r="N50" s="2"/>
      <c r="O50" s="29">
        <f>(IF(AND(J50&gt;0,J50&lt;=I50),J50,I50)*(L50-M50+N50))</f>
        <v>0</v>
      </c>
      <c r="P50" s="12"/>
      <c r="Q50" s="2"/>
      <c r="R50" s="2"/>
    </row>
    <row r="51" spans="1:18" ht="56.25">
      <c r="A51">
        <v>13</v>
      </c>
      <c r="B51">
        <v>23</v>
      </c>
      <c r="C51">
        <v>2021</v>
      </c>
      <c r="D51">
        <v>35</v>
      </c>
      <c r="G51" s="15">
        <v>35</v>
      </c>
      <c r="H51" s="20" t="s">
        <v>60</v>
      </c>
      <c r="I51" s="23">
        <v>30</v>
      </c>
      <c r="J51" s="23" t="s">
        <v>25</v>
      </c>
      <c r="K51" s="15" t="s">
        <v>26</v>
      </c>
      <c r="L51" s="7"/>
      <c r="M51" s="2"/>
      <c r="N51" s="2"/>
      <c r="O51" s="29">
        <f>(IF(AND(J51&gt;0,J51&lt;=I51),J51,I51)*(L51-M51+N51))</f>
        <v>0</v>
      </c>
      <c r="P51" s="12"/>
      <c r="Q51" s="2"/>
      <c r="R51" s="2"/>
    </row>
    <row r="52" spans="1:18" ht="33.75">
      <c r="A52">
        <v>13</v>
      </c>
      <c r="B52">
        <v>23</v>
      </c>
      <c r="C52">
        <v>2021</v>
      </c>
      <c r="D52">
        <v>36</v>
      </c>
      <c r="G52" s="15">
        <v>36</v>
      </c>
      <c r="H52" s="20" t="s">
        <v>61</v>
      </c>
      <c r="I52" s="23">
        <v>25</v>
      </c>
      <c r="J52" s="23" t="s">
        <v>25</v>
      </c>
      <c r="K52" s="15" t="s">
        <v>26</v>
      </c>
      <c r="L52" s="7"/>
      <c r="M52" s="2"/>
      <c r="N52" s="2"/>
      <c r="O52" s="29">
        <f>(IF(AND(J52&gt;0,J52&lt;=I52),J52,I52)*(L52-M52+N52))</f>
        <v>0</v>
      </c>
      <c r="P52" s="12"/>
      <c r="Q52" s="2"/>
      <c r="R52" s="2"/>
    </row>
    <row r="53" spans="1:18" ht="56.25">
      <c r="A53">
        <v>13</v>
      </c>
      <c r="B53">
        <v>23</v>
      </c>
      <c r="C53">
        <v>2021</v>
      </c>
      <c r="D53">
        <v>37</v>
      </c>
      <c r="G53" s="15">
        <v>37</v>
      </c>
      <c r="H53" s="20" t="s">
        <v>62</v>
      </c>
      <c r="I53" s="23">
        <v>20</v>
      </c>
      <c r="J53" s="23" t="s">
        <v>25</v>
      </c>
      <c r="K53" s="15" t="s">
        <v>26</v>
      </c>
      <c r="L53" s="7"/>
      <c r="M53" s="2"/>
      <c r="N53" s="2"/>
      <c r="O53" s="29">
        <f>(IF(AND(J53&gt;0,J53&lt;=I53),J53,I53)*(L53-M53+N53))</f>
        <v>0</v>
      </c>
      <c r="P53" s="12"/>
      <c r="Q53" s="2"/>
      <c r="R53" s="2"/>
    </row>
    <row r="54" spans="1:18" ht="90">
      <c r="A54">
        <v>13</v>
      </c>
      <c r="B54">
        <v>23</v>
      </c>
      <c r="C54">
        <v>2021</v>
      </c>
      <c r="D54">
        <v>38</v>
      </c>
      <c r="G54" s="15">
        <v>38</v>
      </c>
      <c r="H54" s="20" t="s">
        <v>63</v>
      </c>
      <c r="I54" s="23">
        <v>6</v>
      </c>
      <c r="J54" s="23" t="s">
        <v>25</v>
      </c>
      <c r="K54" s="15" t="s">
        <v>26</v>
      </c>
      <c r="L54" s="7"/>
      <c r="M54" s="2"/>
      <c r="N54" s="2"/>
      <c r="O54" s="29">
        <f>(IF(AND(J54&gt;0,J54&lt;=I54),J54,I54)*(L54-M54+N54))</f>
        <v>0</v>
      </c>
      <c r="P54" s="12"/>
      <c r="Q54" s="2"/>
      <c r="R54" s="2"/>
    </row>
    <row r="55" spans="1:18" ht="45">
      <c r="A55">
        <v>13</v>
      </c>
      <c r="B55">
        <v>23</v>
      </c>
      <c r="C55">
        <v>2021</v>
      </c>
      <c r="D55">
        <v>39</v>
      </c>
      <c r="G55" s="15">
        <v>39</v>
      </c>
      <c r="H55" s="20" t="s">
        <v>64</v>
      </c>
      <c r="I55" s="23">
        <v>12</v>
      </c>
      <c r="J55" s="23" t="s">
        <v>25</v>
      </c>
      <c r="K55" s="15" t="s">
        <v>26</v>
      </c>
      <c r="L55" s="7"/>
      <c r="M55" s="2"/>
      <c r="N55" s="2"/>
      <c r="O55" s="29">
        <f>(IF(AND(J55&gt;0,J55&lt;=I55),J55,I55)*(L55-M55+N55))</f>
        <v>0</v>
      </c>
      <c r="P55" s="12"/>
      <c r="Q55" s="2"/>
      <c r="R55" s="2"/>
    </row>
    <row r="56" spans="1:18" ht="56.25">
      <c r="A56">
        <v>13</v>
      </c>
      <c r="B56">
        <v>23</v>
      </c>
      <c r="C56">
        <v>2021</v>
      </c>
      <c r="D56">
        <v>40</v>
      </c>
      <c r="G56" s="15">
        <v>40</v>
      </c>
      <c r="H56" s="20" t="s">
        <v>65</v>
      </c>
      <c r="I56" s="23">
        <v>15</v>
      </c>
      <c r="J56" s="23" t="s">
        <v>25</v>
      </c>
      <c r="K56" s="15" t="s">
        <v>26</v>
      </c>
      <c r="L56" s="7"/>
      <c r="M56" s="2"/>
      <c r="N56" s="2"/>
      <c r="O56" s="29">
        <f>(IF(AND(J56&gt;0,J56&lt;=I56),J56,I56)*(L56-M56+N56))</f>
        <v>0</v>
      </c>
      <c r="P56" s="12"/>
      <c r="Q56" s="2"/>
      <c r="R56" s="2"/>
    </row>
    <row r="57" spans="1:18" ht="45">
      <c r="A57">
        <v>13</v>
      </c>
      <c r="B57">
        <v>23</v>
      </c>
      <c r="C57">
        <v>2021</v>
      </c>
      <c r="D57">
        <v>41</v>
      </c>
      <c r="G57" s="15">
        <v>41</v>
      </c>
      <c r="H57" s="20" t="s">
        <v>66</v>
      </c>
      <c r="I57" s="23">
        <v>6</v>
      </c>
      <c r="J57" s="23" t="s">
        <v>25</v>
      </c>
      <c r="K57" s="15" t="s">
        <v>26</v>
      </c>
      <c r="L57" s="7"/>
      <c r="M57" s="2"/>
      <c r="N57" s="2"/>
      <c r="O57" s="29">
        <f>(IF(AND(J57&gt;0,J57&lt;=I57),J57,I57)*(L57-M57+N57))</f>
        <v>0</v>
      </c>
      <c r="P57" s="12"/>
      <c r="Q57" s="2"/>
      <c r="R57" s="2"/>
    </row>
    <row r="58" spans="1:18" ht="15">
      <c r="A58">
        <v>13</v>
      </c>
      <c r="B58">
        <v>23</v>
      </c>
      <c r="C58">
        <v>2021</v>
      </c>
      <c r="D58">
        <v>42</v>
      </c>
      <c r="G58" s="15">
        <v>42</v>
      </c>
      <c r="H58" s="20" t="s">
        <v>67</v>
      </c>
      <c r="I58" s="23">
        <v>60</v>
      </c>
      <c r="J58" s="23" t="s">
        <v>25</v>
      </c>
      <c r="K58" s="15" t="s">
        <v>68</v>
      </c>
      <c r="L58" s="7"/>
      <c r="M58" s="2"/>
      <c r="N58" s="2"/>
      <c r="O58" s="29">
        <f>(IF(AND(J58&gt;0,J58&lt;=I58),J58,I58)*(L58-M58+N58))</f>
        <v>0</v>
      </c>
      <c r="P58" s="12"/>
      <c r="Q58" s="2"/>
      <c r="R58" s="2"/>
    </row>
    <row r="59" spans="1:18" ht="56.25">
      <c r="A59">
        <v>13</v>
      </c>
      <c r="B59">
        <v>23</v>
      </c>
      <c r="C59">
        <v>2021</v>
      </c>
      <c r="D59">
        <v>43</v>
      </c>
      <c r="G59" s="15">
        <v>43</v>
      </c>
      <c r="H59" s="20" t="s">
        <v>69</v>
      </c>
      <c r="I59" s="23">
        <v>20</v>
      </c>
      <c r="J59" s="23" t="s">
        <v>25</v>
      </c>
      <c r="K59" s="15" t="s">
        <v>68</v>
      </c>
      <c r="L59" s="7"/>
      <c r="M59" s="2"/>
      <c r="N59" s="2"/>
      <c r="O59" s="29">
        <f>(IF(AND(J59&gt;0,J59&lt;=I59),J59,I59)*(L59-M59+N59))</f>
        <v>0</v>
      </c>
      <c r="P59" s="12"/>
      <c r="Q59" s="2"/>
      <c r="R59" s="2"/>
    </row>
    <row r="60" spans="1:18" ht="112.5">
      <c r="A60">
        <v>13</v>
      </c>
      <c r="B60">
        <v>23</v>
      </c>
      <c r="C60">
        <v>2021</v>
      </c>
      <c r="D60">
        <v>44</v>
      </c>
      <c r="G60" s="15">
        <v>44</v>
      </c>
      <c r="H60" s="20" t="s">
        <v>70</v>
      </c>
      <c r="I60" s="23">
        <v>30</v>
      </c>
      <c r="J60" s="23" t="s">
        <v>25</v>
      </c>
      <c r="K60" s="15" t="s">
        <v>68</v>
      </c>
      <c r="L60" s="7"/>
      <c r="M60" s="2"/>
      <c r="N60" s="2"/>
      <c r="O60" s="29">
        <f>(IF(AND(J60&gt;0,J60&lt;=I60),J60,I60)*(L60-M60+N60))</f>
        <v>0</v>
      </c>
      <c r="P60" s="12"/>
      <c r="Q60" s="2"/>
      <c r="R60" s="2"/>
    </row>
    <row r="61" spans="1:18" ht="67.5">
      <c r="A61">
        <v>13</v>
      </c>
      <c r="B61">
        <v>23</v>
      </c>
      <c r="C61">
        <v>2021</v>
      </c>
      <c r="D61">
        <v>45</v>
      </c>
      <c r="G61" s="15">
        <v>45</v>
      </c>
      <c r="H61" s="20" t="s">
        <v>71</v>
      </c>
      <c r="I61" s="23">
        <v>30</v>
      </c>
      <c r="J61" s="23" t="s">
        <v>25</v>
      </c>
      <c r="K61" s="15" t="s">
        <v>68</v>
      </c>
      <c r="L61" s="7"/>
      <c r="M61" s="2"/>
      <c r="N61" s="2"/>
      <c r="O61" s="29">
        <f>(IF(AND(J61&gt;0,J61&lt;=I61),J61,I61)*(L61-M61+N61))</f>
        <v>0</v>
      </c>
      <c r="P61" s="12"/>
      <c r="Q61" s="2"/>
      <c r="R61" s="2"/>
    </row>
    <row r="62" spans="1:18" ht="56.25">
      <c r="A62">
        <v>13</v>
      </c>
      <c r="B62">
        <v>23</v>
      </c>
      <c r="C62">
        <v>2021</v>
      </c>
      <c r="D62">
        <v>46</v>
      </c>
      <c r="G62" s="15">
        <v>46</v>
      </c>
      <c r="H62" s="20" t="s">
        <v>72</v>
      </c>
      <c r="I62" s="23">
        <v>30</v>
      </c>
      <c r="J62" s="23" t="s">
        <v>25</v>
      </c>
      <c r="K62" s="15" t="s">
        <v>68</v>
      </c>
      <c r="L62" s="7"/>
      <c r="M62" s="2"/>
      <c r="N62" s="2"/>
      <c r="O62" s="29">
        <f>(IF(AND(J62&gt;0,J62&lt;=I62),J62,I62)*(L62-M62+N62))</f>
        <v>0</v>
      </c>
      <c r="P62" s="12"/>
      <c r="Q62" s="2"/>
      <c r="R62" s="2"/>
    </row>
    <row r="63" spans="7:18" ht="15">
      <c r="G63" s="15"/>
      <c r="H63" s="20"/>
      <c r="I63" s="23"/>
      <c r="J63" s="23"/>
      <c r="K63" s="15"/>
      <c r="L63" s="7"/>
      <c r="M63" s="2"/>
      <c r="N63" s="2"/>
      <c r="O63" s="9"/>
      <c r="P63" s="12"/>
      <c r="Q63" s="2"/>
      <c r="R63" s="2"/>
    </row>
    <row r="64" spans="8:15" ht="15">
      <c r="H64" s="16"/>
      <c r="L64" s="31" t="s">
        <v>73</v>
      </c>
      <c r="N64" s="32"/>
      <c r="O64" s="33">
        <f>SUM(O10:O62)</f>
        <v>0</v>
      </c>
    </row>
    <row r="65" ht="15.75" thickBot="1">
      <c r="H65" s="16"/>
    </row>
    <row r="66" spans="8:16" ht="15">
      <c r="H66" s="16"/>
      <c r="N66" s="38"/>
      <c r="O66" s="41"/>
      <c r="P66" s="42" t="s">
        <v>78</v>
      </c>
    </row>
    <row r="67" spans="8:16" ht="15">
      <c r="H67" s="16" t="s">
        <v>74</v>
      </c>
      <c r="I67" s="36"/>
      <c r="N67" s="38"/>
      <c r="O67" s="40"/>
      <c r="P67" s="39"/>
    </row>
    <row r="68" spans="8:16" ht="15">
      <c r="H68" s="16" t="s">
        <v>75</v>
      </c>
      <c r="I68" s="36"/>
      <c r="N68" s="38"/>
      <c r="O68" s="40"/>
      <c r="P68" s="39"/>
    </row>
    <row r="69" spans="8:16" ht="15">
      <c r="H69" s="16" t="s">
        <v>76</v>
      </c>
      <c r="I69" s="4"/>
      <c r="N69" s="38"/>
      <c r="O69" s="40"/>
      <c r="P69" s="39"/>
    </row>
    <row r="70" spans="8:16" ht="15">
      <c r="H70" s="16" t="s">
        <v>77</v>
      </c>
      <c r="I70" s="36"/>
      <c r="N70" s="38"/>
      <c r="O70" s="40"/>
      <c r="P70" s="39"/>
    </row>
    <row r="71" spans="8:16" ht="15">
      <c r="H71" s="16"/>
      <c r="I71" s="37"/>
      <c r="N71" s="38"/>
      <c r="O71" s="40"/>
      <c r="P71" s="39"/>
    </row>
    <row r="72" spans="8:16" ht="15">
      <c r="H72" s="16"/>
      <c r="I72" s="4"/>
      <c r="N72" s="38"/>
      <c r="O72" s="40"/>
      <c r="P72" s="39"/>
    </row>
    <row r="73" spans="8:16" ht="15">
      <c r="H73" s="16"/>
      <c r="I73" s="4"/>
      <c r="N73" s="38"/>
      <c r="O73" s="40"/>
      <c r="P73" s="39"/>
    </row>
    <row r="74" spans="14:16" ht="15">
      <c r="N74" s="38"/>
      <c r="O74" s="40"/>
      <c r="P74" s="39"/>
    </row>
    <row r="75" spans="14:16" ht="15.75" thickBot="1">
      <c r="N75" s="38"/>
      <c r="O75" s="43"/>
      <c r="P75" s="44" t="s">
        <v>79</v>
      </c>
    </row>
  </sheetData>
  <sheetProtection password="B431" sheet="1" objects="1" scenarios="1"/>
  <printOptions/>
  <pageMargins left="0.196850393700787" right="0.196850393700787" top="0.393700787401575" bottom="0.393700787401575" header="0.511811023622047" footer="0.196850393700787"/>
  <pageSetup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AdvLICITACAO</dc:creator>
  <cp:keywords/>
  <dc:description/>
  <cp:lastModifiedBy>AdvLICITACAO</cp:lastModifiedBy>
  <dcterms:created xsi:type="dcterms:W3CDTF">2021-12-27T17:45:06Z</dcterms:created>
  <dcterms:modified xsi:type="dcterms:W3CDTF">2021-12-27T17:45:11Z</dcterms:modified>
  <cp:category/>
  <cp:version/>
  <cp:contentType/>
  <cp:contentStatus/>
</cp:coreProperties>
</file>